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42024\"/>
    </mc:Choice>
  </mc:AlternateContent>
  <xr:revisionPtr revIDLastSave="0" documentId="13_ncr:1_{14FF3E72-2C7D-4BE8-B5EE-39D1A140F008}" xr6:coauthVersionLast="47" xr6:coauthVersionMax="47" xr10:uidLastSave="{00000000-0000-0000-0000-000000000000}"/>
  <bookViews>
    <workbookView xWindow="-120" yWindow="-120" windowWidth="29040" windowHeight="15720" firstSheet="6" activeTab="6" xr2:uid="{00000000-000D-0000-FFFF-FFFF00000000}"/>
    <workbookView visibility="hidden" xWindow="-120" yWindow="-120" windowWidth="29040" windowHeight="15720" firstSheet="7" activeTab="7" xr2:uid="{00000000-000D-0000-FFFF-FFFF01000000}"/>
    <workbookView visibility="hidden" xWindow="-120" yWindow="-120" windowWidth="29040" windowHeight="15720" xr2:uid="{00000000-000D-0000-FFFF-FFFF02000000}"/>
    <workbookView xWindow="-120" yWindow="-120" windowWidth="29040" windowHeight="15720" activeTab="7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D8" i="62" l="1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<sst xmlns="http://schemas.openxmlformats.org/spreadsheetml/2006/main" count="837" uniqueCount="593">
  <si>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</si>
  <si>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</si>
  <si>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</si>
  <si>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</si>
  <si>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</si>
  <si>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</si>
  <si>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</si>
  <si>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</si>
  <si>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</si>
  <si>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</si>
  <si>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</si>
  <si>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</si>
  <si>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</si>
  <si>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</si>
  <si>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</si>
  <si>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</si>
  <si>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</si>
  <si>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</si>
  <si>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</si>
  <si>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</si>
  <si>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</si>
  <si>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</si>
  <si>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</si>
  <si>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</si>
  <si>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</si>
  <si>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</si>
  <si>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</si>
  <si>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</si>
  <si>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</si>
  <si>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</si>
  <si>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</si>
  <si>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</si>
  <si>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</si>
  <si>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</si>
  <si>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</si>
  <si>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</si>
  <si>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</si>
  <si>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</si>
  <si>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</si>
  <si>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</si>
  <si>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</si>
  <si>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</si>
  <si>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</si>
  <si>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</si>
  <si>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</si>
  <si>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</si>
  <si>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</si>
  <si>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</si>
  <si>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</si>
  <si>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</si>
  <si>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</si>
  <si>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</si>
  <si>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</si>
  <si>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</si>
  <si>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</si>
  <si>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</si>
  <si>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</si>
  <si>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</si>
  <si>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</si>
  <si>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</si>
  <si>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</si>
  <si>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</si>
  <si>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</si>
  <si>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</si>
  <si>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</si>
  <si>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</si>
  <si>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</si>
  <si>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</si>
  <si>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</si>
  <si>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</si>
  <si>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</si>
  <si>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</si>
  <si>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</si>
  <si>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</si>
  <si>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</si>
  <si>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</si>
  <si>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</si>
  <si>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</si>
  <si>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</si>
  <si>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</si>
  <si>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</si>
  <si>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</si>
  <si>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</si>
  <si>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</si>
  <si>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</si>
  <si>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</si>
  <si>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</si>
  <si>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</si>
  <si>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</si>
  <si>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</si>
  <si>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</si>
  <si>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</si>
  <si>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</si>
  <si>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</si>
  <si>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</si>
  <si>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</si>
  <si>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</si>
  <si>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</si>
  <si>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</si>
  <si>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</si>
  <si>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</si>
  <si>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</si>
  <si>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</si>
  <si>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</si>
  <si>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</si>
  <si>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</si>
  <si>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</si>
  <si>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</si>
  <si>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</si>
  <si>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</si>
  <si>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</si>
  <si>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</si>
  <si>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</si>
  <si>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</si>
  <si>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</si>
  <si>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</si>
  <si>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</si>
  <si>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</si>
  <si>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</si>
  <si>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</si>
  <si>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</si>
  <si>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</si>
  <si>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</si>
  <si>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</si>
  <si>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</si>
  <si>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</si>
  <si>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</si>
  <si>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</si>
  <si>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</si>
  <si>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</si>
  <si>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</si>
  <si>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</si>
  <si>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</si>
  <si>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</si>
  <si>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</si>
  <si>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</si>
  <si>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</si>
  <si>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</si>
  <si>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</si>
  <si>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</si>
  <si>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</si>
  <si>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</si>
  <si>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</si>
  <si>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</si>
  <si>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</si>
  <si>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</si>
  <si>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</si>
  <si>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</si>
  <si>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</si>
  <si>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</si>
  <si>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</si>
  <si>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</si>
  <si>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</si>
  <si>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</si>
  <si>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</si>
  <si>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</si>
  <si>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</si>
  <si>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</si>
  <si>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</si>
  <si>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</si>
  <si>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</si>
  <si>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</si>
  <si>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</si>
  <si>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</si>
  <si>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</si>
  <si>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</si>
  <si>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</si>
  <si>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</si>
  <si>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</si>
  <si>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</si>
  <si>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</si>
  <si>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</si>
  <si>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</si>
  <si>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</si>
  <si>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</si>
  <si>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</si>
  <si>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</si>
  <si>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</si>
  <si>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</si>
  <si>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</si>
  <si>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</si>
  <si>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</si>
  <si>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</si>
  <si>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</si>
  <si>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</si>
  <si>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</si>
  <si>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</si>
  <si>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</si>
  <si>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</si>
  <si>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</si>
  <si>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</si>
  <si>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</si>
  <si>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</si>
  <si>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</si>
  <si>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</si>
  <si>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</si>
  <si>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</si>
  <si>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</si>
  <si>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</si>
  <si>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</si>
  <si>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</si>
  <si>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</si>
  <si>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</si>
  <si>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</si>
  <si>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</si>
  <si>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</si>
  <si>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</si>
  <si>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</si>
  <si>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</si>
  <si>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</si>
  <si>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</si>
  <si>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</si>
  <si>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</si>
  <si>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</si>
  <si>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</si>
  <si>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</si>
  <si>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</si>
  <si>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</si>
  <si>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</si>
  <si>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</si>
  <si>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</si>
  <si>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</si>
  <si>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</si>
  <si>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</si>
  <si>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</si>
  <si>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</si>
  <si>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</si>
  <si>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</si>
  <si>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</si>
  <si>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</si>
  <si>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</si>
  <si>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</si>
  <si>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</si>
  <si>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</si>
  <si>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</si>
  <si>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</si>
  <si>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</si>
  <si>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</si>
  <si>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</si>
  <si>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</si>
  <si>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</si>
  <si>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</si>
  <si>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</si>
  <si>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</si>
  <si>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</si>
  <si>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</si>
  <si>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</si>
  <si>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</si>
  <si>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</si>
  <si>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</si>
  <si>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</si>
  <si>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</si>
  <si>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</si>
  <si>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</si>
  <si>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</si>
  <si>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</si>
  <si>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</si>
  <si>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</si>
  <si>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</si>
  <si>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</si>
  <si>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</si>
  <si>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</si>
  <si>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</si>
  <si>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</si>
  <si>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</si>
  <si>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</si>
  <si>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</si>
  <si>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</si>
  <si>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</si>
  <si>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</si>
  <si>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</si>
  <si>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</si>
  <si>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</si>
  <si>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</si>
  <si>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</si>
  <si>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</si>
  <si>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</si>
  <si>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</si>
  <si>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</si>
  <si>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</si>
  <si>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</si>
  <si>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</si>
  <si>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</si>
  <si>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</si>
  <si>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</si>
  <si>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</si>
  <si>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</si>
  <si>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</si>
  <si>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</si>
  <si>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</si>
  <si>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</si>
  <si>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</si>
  <si>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</si>
  <si>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</si>
  <si>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</si>
  <si>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</si>
  <si>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</si>
  <si>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</si>
  <si>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</si>
  <si>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</si>
  <si>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</si>
  <si>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</si>
  <si>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</si>
  <si>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</si>
  <si>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</si>
  <si>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</si>
  <si>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</si>
  <si>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</si>
  <si>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</si>
  <si>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</si>
  <si>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</si>
  <si>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</si>
  <si>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</si>
  <si>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</si>
  <si>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</si>
  <si>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</si>
  <si>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</si>
  <si>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</si>
  <si>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</si>
  <si>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</si>
  <si>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</si>
  <si>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</si>
  <si>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</si>
  <si>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</si>
  <si>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</si>
  <si>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</si>
  <si>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</si>
  <si>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</si>
  <si>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</si>
  <si>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</si>
  <si>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</si>
  <si>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</si>
  <si>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</si>
  <si>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</si>
  <si>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</si>
  <si>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</si>
  <si>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</si>
  <si>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</si>
  <si>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</si>
  <si>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</si>
  <si>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</si>
  <si>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</si>
  <si>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</si>
  <si>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</si>
  <si>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</si>
  <si>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</si>
  <si>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</si>
  <si>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</si>
  <si>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</si>
  <si>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</si>
  <si>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</si>
  <si>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</si>
  <si>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</si>
  <si>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</si>
  <si>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</si>
  <si>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</si>
  <si>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</si>
  <si>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</si>
  <si>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</si>
  <si>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</si>
  <si>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</si>
  <si>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</si>
  <si>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</si>
  <si>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</si>
  <si>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</si>
  <si>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</si>
  <si>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</si>
  <si>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</si>
  <si>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</si>
  <si>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</si>
  <si>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</si>
  <si>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</si>
  <si>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</si>
  <si>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</si>
  <si>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</si>
  <si>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</si>
  <si>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</si>
  <si>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</si>
  <si>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</si>
  <si>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</si>
  <si>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</si>
  <si>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</si>
  <si>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</si>
  <si>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</si>
  <si>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</si>
  <si>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</si>
  <si>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</si>
  <si>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</si>
  <si>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</si>
  <si>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</si>
  <si>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</si>
  <si>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</si>
  <si>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</si>
  <si>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</si>
  <si>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</si>
  <si>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</si>
  <si>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</si>
  <si>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</si>
  <si>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</si>
  <si>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</si>
  <si>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</si>
  <si>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</si>
  <si>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</si>
  <si>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</si>
  <si>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</si>
  <si>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</si>
  <si>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</si>
  <si>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</si>
  <si>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</si>
  <si>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</si>
  <si>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</si>
  <si>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</si>
  <si>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</si>
  <si>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</si>
  <si>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</si>
  <si>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</si>
  <si>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</si>
  <si>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</si>
  <si>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</si>
  <si>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</si>
  <si>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</si>
  <si>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</si>
  <si>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</si>
  <si>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</si>
  <si>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</si>
  <si>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</si>
  <si>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</si>
  <si>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</si>
  <si>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</si>
  <si>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</si>
  <si>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</si>
  <si>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</si>
  <si>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</si>
  <si>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</si>
  <si>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</si>
  <si>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</si>
  <si>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</si>
  <si>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</si>
  <si>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</si>
  <si>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</si>
  <si>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</si>
  <si>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</si>
  <si>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</si>
  <si>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</si>
  <si>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</si>
  <si>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</si>
  <si>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</si>
  <si>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</si>
  <si>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</si>
  <si>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</si>
  <si>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</si>
  <si>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</si>
  <si>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</si>
  <si>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</si>
  <si>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</si>
  <si>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</si>
  <si>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</si>
  <si>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</si>
  <si>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</si>
  <si>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</si>
  <si>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</si>
  <si>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</si>
  <si>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</si>
  <si>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</si>
  <si>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</si>
  <si>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</si>
  <si>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</si>
  <si>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</si>
  <si>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</si>
  <si>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</si>
  <si>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</si>
  <si>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</si>
  <si>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</si>
  <si>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</si>
  <si>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</si>
  <si>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</si>
  <si>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</si>
  <si>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</si>
  <si>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</si>
  <si>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</si>
  <si>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</si>
  <si>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</si>
  <si>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</si>
  <si>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</si>
  <si>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</si>
  <si>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</si>
  <si>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</si>
  <si>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</si>
  <si>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</si>
  <si>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</si>
  <si>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</si>
  <si>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</si>
  <si>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</si>
  <si>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</si>
  <si>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</si>
  <si>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</si>
  <si>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</si>
  <si>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</si>
  <si>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</si>
  <si>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</si>
  <si>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</si>
  <si>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</si>
  <si>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</si>
  <si>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</si>
  <si>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</si>
  <si>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</si>
  <si>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</si>
  <si>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</si>
  <si>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</si>
  <si>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</si>
  <si>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</si>
  <si>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</si>
  <si>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</si>
  <si>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</si>
  <si>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</si>
  <si>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</si>
  <si>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</si>
  <si>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</si>
  <si>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</si>
  <si>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</si>
  <si>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</si>
  <si>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</si>
  <si>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</si>
  <si>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</si>
  <si>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</si>
  <si>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</si>
  <si>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</si>
  <si>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</si>
  <si>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</si>
  <si>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</si>
  <si>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</si>
  <si>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</si>
  <si>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</si>
  <si>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</si>
  <si>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</si>
  <si>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</si>
  <si>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</si>
  <si>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</si>
  <si>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</si>
  <si>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</si>
  <si>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</si>
  <si>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</si>
  <si>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</si>
  <si>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</si>
  <si>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</si>
  <si>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</si>
  <si>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</si>
  <si>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</si>
  <si>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</si>
  <si>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</si>
  <si>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</si>
  <si>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</si>
  <si>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</si>
  <si>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</si>
  <si>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</si>
  <si>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</si>
  <si>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</si>
  <si>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</si>
  <si>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</si>
  <si>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</si>
  <si>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</si>
  <si>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</si>
  <si>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</si>
  <si>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</si>
  <si>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</si>
  <si>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</si>
  <si>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</si>
  <si>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</si>
  <si>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</si>
  <si>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</si>
  <si>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</si>
  <si>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</si>
  <si>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</si>
  <si>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</si>
  <si>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</si>
  <si>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</si>
  <si>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</si>
  <si>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</si>
  <si>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</si>
  <si>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</si>
  <si>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</si>
  <si>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</si>
  <si>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</si>
  <si>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</si>
  <si>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</si>
  <si>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MUNICIPIO DE ACAMBARO, GTO. 2024</t>
  </si>
  <si>
    <t>DEL 01 DE ENERO DEL 2024 AL 31 DE DICIEMBRE DEL 2024</t>
  </si>
  <si>
    <t>LIC. CLAUDIA SILVA CAMPOS                                                      C.P. Y LIC. CLAUDIA SALINAS CERVANTES</t>
  </si>
  <si>
    <t>PRESIDENTE MUNICIPAL                                                                  TESORERO MUNICIPAL</t>
  </si>
  <si>
    <t xml:space="preserve">Bajo protesta de decir verdad declaramos que los Estados Financieros y sus notas, son razonablemente correctos </t>
  </si>
  <si>
    <t>y son responsabilidad del emisor</t>
  </si>
  <si>
    <t>Lic. Claudia Silva Campos                                         C.P. y Lic. Claudia Salinas Cervantes</t>
  </si>
  <si>
    <t>Presidenta Municipal                                   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</si>
</sst>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58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H54" sqref="H54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4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  <row r="57" spans="1:1" x14ac:dyDescent="0.2">
      <c r="A57" s="2" t="s">
        <v>587</v>
      </c>
    </row>
    <row r="58" spans="1:1" x14ac:dyDescent="0.2">
      <c r="A58" s="2" t="s">
        <v>588</v>
      </c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1.299212598425197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190" workbookViewId="3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MUNICIPIO DE ACAMBARO,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31 DE DICIEMBRE DEL 2024</v>
      </c>
      <c r="B3" s="152"/>
      <c r="C3" s="152"/>
      <c r="D3" s="128" t="s">
        <v>3</v>
      </c>
      <c r="E3" s="20">
        <f>'Notas a los Edos Financieros'!D3</f>
        <v>4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488026115.43000001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58733429.939999998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29063603.68</v>
      </c>
      <c r="D11" s="126">
        <f>IFERROR(C11/$C$12,"")</f>
        <v>3505.456989299189</v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8290.9599999999991</v>
      </c>
      <c r="D12" s="126">
        <f t="shared" ref="D12:D20" si="0">IFERROR(C12/$C$12,"")</f>
        <v>1</v>
      </c>
      <c r="E12" s="41"/>
    </row>
    <row r="13" spans="1:7" x14ac:dyDescent="0.2">
      <c r="A13" s="42">
        <v>4112</v>
      </c>
      <c r="B13" s="43" t="s">
        <v>192</v>
      </c>
      <c r="C13" s="46">
        <v>28484530.890000001</v>
      </c>
      <c r="D13" s="126">
        <f t="shared" si="0"/>
        <v>3435.6131123536966</v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>
        <f t="shared" si="0"/>
        <v>0</v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>
        <f t="shared" si="0"/>
        <v>0</v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>
        <f t="shared" si="0"/>
        <v>0</v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>
        <f t="shared" si="0"/>
        <v>0</v>
      </c>
      <c r="E17" s="41"/>
    </row>
    <row r="18" spans="1:5" x14ac:dyDescent="0.2">
      <c r="A18" s="42">
        <v>4117</v>
      </c>
      <c r="B18" s="43" t="s">
        <v>197</v>
      </c>
      <c r="C18" s="46">
        <v>570781.82999999996</v>
      </c>
      <c r="D18" s="126">
        <f t="shared" si="0"/>
        <v>68.84387694549244</v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>
        <f t="shared" si="0"/>
        <v>0</v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>
        <f t="shared" si="0"/>
        <v>0</v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1746277.29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1746277.29</v>
      </c>
      <c r="D28" s="126">
        <f>IFERROR(C28/$C$27,"")</f>
        <v>1</v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10072497.67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>
        <f t="shared" si="2"/>
        <v>0</v>
      </c>
      <c r="E31" s="41"/>
    </row>
    <row r="32" spans="1:5" x14ac:dyDescent="0.2">
      <c r="A32" s="42">
        <v>4143</v>
      </c>
      <c r="B32" s="43" t="s">
        <v>211</v>
      </c>
      <c r="C32" s="46">
        <v>10072497.67</v>
      </c>
      <c r="D32" s="126">
        <f t="shared" si="2"/>
        <v>1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>
        <f t="shared" si="2"/>
        <v>0</v>
      </c>
      <c r="E35" s="41"/>
    </row>
    <row r="36" spans="1:5" x14ac:dyDescent="0.2">
      <c r="A36" s="119">
        <v>4150</v>
      </c>
      <c r="B36" s="120" t="s">
        <v>215</v>
      </c>
      <c r="C36" s="118">
        <v>11250751.439999999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1876656.54</v>
      </c>
      <c r="D37" s="126">
        <f>IFERROR(C37/$C$36,"")</f>
        <v>0.16680277313103631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6599155.25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2937875.2</v>
      </c>
      <c r="D41" s="126">
        <f t="shared" si="3"/>
        <v>0.44518958695508798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52113.599999999999</v>
      </c>
      <c r="D44" s="126">
        <f t="shared" si="3"/>
        <v>7.8970107575511272E-3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2999166.45</v>
      </c>
      <c r="D47" s="126">
        <f t="shared" si="3"/>
        <v>0.45447732874597851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426629038.94999999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426629038.94999999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196635108.53999999</v>
      </c>
      <c r="D59" s="126">
        <f t="shared" si="5"/>
        <v>0.46090418276249873</v>
      </c>
      <c r="E59" s="41"/>
    </row>
    <row r="60" spans="1:5" x14ac:dyDescent="0.2">
      <c r="A60" s="42">
        <v>4212</v>
      </c>
      <c r="B60" s="43" t="s">
        <v>237</v>
      </c>
      <c r="C60" s="46">
        <v>204468861.61000001</v>
      </c>
      <c r="D60" s="126">
        <f t="shared" si="5"/>
        <v>0.47926616086244267</v>
      </c>
      <c r="E60" s="41"/>
    </row>
    <row r="61" spans="1:5" x14ac:dyDescent="0.2">
      <c r="A61" s="42">
        <v>4213</v>
      </c>
      <c r="B61" s="43" t="s">
        <v>238</v>
      </c>
      <c r="C61" s="46">
        <v>25180268.800000001</v>
      </c>
      <c r="D61" s="126">
        <f t="shared" si="5"/>
        <v>5.9021460100260721E-2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0</v>
      </c>
      <c r="D64" s="126" t="str">
        <f>IFERROR(C64/$C$64,"")</f>
        <v/>
      </c>
      <c r="E64" s="41"/>
    </row>
    <row r="65" spans="1:5" x14ac:dyDescent="0.2">
      <c r="A65" s="42">
        <v>4221</v>
      </c>
      <c r="B65" s="43" t="s">
        <v>242</v>
      </c>
      <c r="C65" s="46">
        <v>0</v>
      </c>
      <c r="D65" s="126" t="str">
        <f>IFERROR(C65/$C$64,"")</f>
        <v/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 t="str">
        <f>IFERROR(C66/$C$64,"")</f>
        <v/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 t="str">
        <f>IFERROR(C67/$C$64,"")</f>
        <v/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 t="str">
        <f>IFERROR(C68/$C$64,"")</f>
        <v/>
      </c>
      <c r="E68" s="41"/>
    </row>
    <row r="69" spans="1:5" x14ac:dyDescent="0.2">
      <c r="A69" s="117">
        <v>4300</v>
      </c>
      <c r="B69" s="121" t="s">
        <v>39</v>
      </c>
      <c r="C69" s="118">
        <v>2663646.54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2663646.54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466075247.69999999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315810366.5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187632713.24000001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105347056.7</v>
      </c>
      <c r="D97" s="126">
        <f t="shared" ref="D97:D102" si="8">IFERROR(C97/$C$96,"")</f>
        <v>0.56145357001394069</v>
      </c>
      <c r="E97" s="43"/>
    </row>
    <row r="98" spans="1:5" x14ac:dyDescent="0.2">
      <c r="A98" s="45">
        <v>5112</v>
      </c>
      <c r="B98" s="43" t="s">
        <v>268</v>
      </c>
      <c r="C98" s="46">
        <v>2770433.15</v>
      </c>
      <c r="D98" s="126">
        <f t="shared" si="8"/>
        <v>1.4765192605067505E-2</v>
      </c>
      <c r="E98" s="43"/>
    </row>
    <row r="99" spans="1:5" x14ac:dyDescent="0.2">
      <c r="A99" s="45">
        <v>5113</v>
      </c>
      <c r="B99" s="43" t="s">
        <v>269</v>
      </c>
      <c r="C99" s="46">
        <v>16657510.699999999</v>
      </c>
      <c r="D99" s="126">
        <f t="shared" si="8"/>
        <v>8.8777220199835125E-2</v>
      </c>
      <c r="E99" s="43"/>
    </row>
    <row r="100" spans="1:5" x14ac:dyDescent="0.2">
      <c r="A100" s="45">
        <v>5114</v>
      </c>
      <c r="B100" s="43" t="s">
        <v>270</v>
      </c>
      <c r="C100" s="46">
        <v>52003779.43</v>
      </c>
      <c r="D100" s="126">
        <f t="shared" si="8"/>
        <v>0.27715731725033599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6311127.2599999998</v>
      </c>
      <c r="D101" s="126">
        <f t="shared" si="8"/>
        <v>3.3635538020107776E-2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22794358.5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1577526.59</v>
      </c>
      <c r="D104" s="126">
        <f t="shared" ref="D104:D112" si="9">IFERROR(C104/$C$103,"")</f>
        <v>6.9206886870714093E-2</v>
      </c>
      <c r="E104" s="43"/>
    </row>
    <row r="105" spans="1:5" x14ac:dyDescent="0.2">
      <c r="A105" s="45">
        <v>5122</v>
      </c>
      <c r="B105" s="43" t="s">
        <v>275</v>
      </c>
      <c r="C105" s="46">
        <v>375168.21</v>
      </c>
      <c r="D105" s="126">
        <f t="shared" si="9"/>
        <v>1.6458818527400103E-2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1119995.67</v>
      </c>
      <c r="D107" s="126">
        <f t="shared" si="9"/>
        <v>4.9134774729457729E-2</v>
      </c>
      <c r="E107" s="43"/>
    </row>
    <row r="108" spans="1:5" x14ac:dyDescent="0.2">
      <c r="A108" s="45">
        <v>5125</v>
      </c>
      <c r="B108" s="43" t="s">
        <v>278</v>
      </c>
      <c r="C108" s="46">
        <v>55293.82</v>
      </c>
      <c r="D108" s="126">
        <f t="shared" si="9"/>
        <v>2.4257677617907079E-3</v>
      </c>
      <c r="E108" s="43"/>
    </row>
    <row r="109" spans="1:5" x14ac:dyDescent="0.2">
      <c r="A109" s="45">
        <v>5126</v>
      </c>
      <c r="B109" s="43" t="s">
        <v>279</v>
      </c>
      <c r="C109" s="46">
        <v>12576088.84</v>
      </c>
      <c r="D109" s="126">
        <f t="shared" si="9"/>
        <v>0.55171935810345352</v>
      </c>
      <c r="E109" s="43"/>
    </row>
    <row r="110" spans="1:5" x14ac:dyDescent="0.2">
      <c r="A110" s="45">
        <v>5127</v>
      </c>
      <c r="B110" s="43" t="s">
        <v>280</v>
      </c>
      <c r="C110" s="46">
        <v>1415102.36</v>
      </c>
      <c r="D110" s="126">
        <f t="shared" si="9"/>
        <v>6.2081254008530228E-2</v>
      </c>
      <c r="E110" s="43"/>
    </row>
    <row r="111" spans="1:5" x14ac:dyDescent="0.2">
      <c r="A111" s="45">
        <v>5128</v>
      </c>
      <c r="B111" s="43" t="s">
        <v>281</v>
      </c>
      <c r="C111" s="46">
        <v>2842295.8</v>
      </c>
      <c r="D111" s="126">
        <f t="shared" si="9"/>
        <v>0.12469294979281824</v>
      </c>
      <c r="E111" s="43"/>
    </row>
    <row r="112" spans="1:5" x14ac:dyDescent="0.2">
      <c r="A112" s="45">
        <v>5129</v>
      </c>
      <c r="B112" s="43" t="s">
        <v>282</v>
      </c>
      <c r="C112" s="46">
        <v>2832887.21</v>
      </c>
      <c r="D112" s="126">
        <f t="shared" si="9"/>
        <v>0.12428019020583536</v>
      </c>
      <c r="E112" s="43"/>
    </row>
    <row r="113" spans="1:5" x14ac:dyDescent="0.2">
      <c r="A113" s="117">
        <v>5130</v>
      </c>
      <c r="B113" s="120" t="s">
        <v>283</v>
      </c>
      <c r="C113" s="118">
        <v>105383294.76000001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69004809.260000005</v>
      </c>
      <c r="D114" s="126">
        <f t="shared" ref="D114:D122" si="10">IFERROR(C114/$C$113,"")</f>
        <v>0.65479836645031464</v>
      </c>
      <c r="E114" s="43"/>
    </row>
    <row r="115" spans="1:5" x14ac:dyDescent="0.2">
      <c r="A115" s="45">
        <v>5132</v>
      </c>
      <c r="B115" s="43" t="s">
        <v>285</v>
      </c>
      <c r="C115" s="46">
        <v>1971284.36</v>
      </c>
      <c r="D115" s="126">
        <f t="shared" si="10"/>
        <v>1.8705852426510336E-2</v>
      </c>
      <c r="E115" s="43"/>
    </row>
    <row r="116" spans="1:5" x14ac:dyDescent="0.2">
      <c r="A116" s="45">
        <v>5133</v>
      </c>
      <c r="B116" s="43" t="s">
        <v>286</v>
      </c>
      <c r="C116" s="46">
        <v>2721553.22</v>
      </c>
      <c r="D116" s="126">
        <f t="shared" si="10"/>
        <v>2.582528119089527E-2</v>
      </c>
      <c r="E116" s="43"/>
    </row>
    <row r="117" spans="1:5" x14ac:dyDescent="0.2">
      <c r="A117" s="45">
        <v>5134</v>
      </c>
      <c r="B117" s="43" t="s">
        <v>287</v>
      </c>
      <c r="C117" s="46">
        <v>2260997.71</v>
      </c>
      <c r="D117" s="126">
        <f t="shared" si="10"/>
        <v>2.1454991658300282E-2</v>
      </c>
      <c r="E117" s="43"/>
    </row>
    <row r="118" spans="1:5" x14ac:dyDescent="0.2">
      <c r="A118" s="45">
        <v>5135</v>
      </c>
      <c r="B118" s="43" t="s">
        <v>288</v>
      </c>
      <c r="C118" s="46">
        <v>2086030.41</v>
      </c>
      <c r="D118" s="126">
        <f t="shared" si="10"/>
        <v>1.9794697202727692E-2</v>
      </c>
      <c r="E118" s="43"/>
    </row>
    <row r="119" spans="1:5" x14ac:dyDescent="0.2">
      <c r="A119" s="45">
        <v>5136</v>
      </c>
      <c r="B119" s="43" t="s">
        <v>289</v>
      </c>
      <c r="C119" s="46">
        <v>1447099.29</v>
      </c>
      <c r="D119" s="126">
        <f t="shared" si="10"/>
        <v>1.373177118152953E-2</v>
      </c>
      <c r="E119" s="43"/>
    </row>
    <row r="120" spans="1:5" x14ac:dyDescent="0.2">
      <c r="A120" s="45">
        <v>5137</v>
      </c>
      <c r="B120" s="43" t="s">
        <v>290</v>
      </c>
      <c r="C120" s="46">
        <v>143038.71</v>
      </c>
      <c r="D120" s="126">
        <f t="shared" si="10"/>
        <v>1.3573186369410489E-3</v>
      </c>
      <c r="E120" s="43"/>
    </row>
    <row r="121" spans="1:5" x14ac:dyDescent="0.2">
      <c r="A121" s="45">
        <v>5138</v>
      </c>
      <c r="B121" s="43" t="s">
        <v>291</v>
      </c>
      <c r="C121" s="46">
        <v>21777298.390000001</v>
      </c>
      <c r="D121" s="126">
        <f t="shared" si="10"/>
        <v>0.20664848674161912</v>
      </c>
      <c r="E121" s="43"/>
    </row>
    <row r="122" spans="1:5" x14ac:dyDescent="0.2">
      <c r="A122" s="45">
        <v>5139</v>
      </c>
      <c r="B122" s="43" t="s">
        <v>292</v>
      </c>
      <c r="C122" s="46">
        <v>8513989.4100000001</v>
      </c>
      <c r="D122" s="126">
        <f t="shared" si="10"/>
        <v>8.079069295935154E-2</v>
      </c>
      <c r="E122" s="43"/>
    </row>
    <row r="123" spans="1:5" x14ac:dyDescent="0.2">
      <c r="A123" s="117">
        <v>5200</v>
      </c>
      <c r="B123" s="121" t="s">
        <v>293</v>
      </c>
      <c r="C123" s="118">
        <v>63386799.200000003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16632767.5</v>
      </c>
      <c r="D127" s="126">
        <f>IFERROR(C127/$C$127,"")</f>
        <v>1</v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>
        <f>IFERROR(C128/$C$127,"")</f>
        <v>0</v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>
        <f>IFERROR(C129/$C$127,"")</f>
        <v>0</v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46754031.700000003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42013590.390000001</v>
      </c>
      <c r="D134" s="126">
        <f>IFERROR(C134/$C$133,"")</f>
        <v>0.89860892980487062</v>
      </c>
      <c r="E134" s="43"/>
    </row>
    <row r="135" spans="1:5" x14ac:dyDescent="0.2">
      <c r="A135" s="45">
        <v>5242</v>
      </c>
      <c r="B135" s="43" t="s">
        <v>304</v>
      </c>
      <c r="C135" s="46">
        <v>2470000</v>
      </c>
      <c r="D135" s="126">
        <f>IFERROR(C135/$C$133,"")</f>
        <v>5.2829668590912128E-2</v>
      </c>
      <c r="E135" s="43"/>
    </row>
    <row r="136" spans="1:5" x14ac:dyDescent="0.2">
      <c r="A136" s="45">
        <v>5243</v>
      </c>
      <c r="B136" s="43" t="s">
        <v>305</v>
      </c>
      <c r="C136" s="46">
        <v>2270441.31</v>
      </c>
      <c r="D136" s="126">
        <f>IFERROR(C136/$C$133,"")</f>
        <v>4.856140160421716E-2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1041187.8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330</v>
      </c>
      <c r="C165" s="46">
        <v>1041187.8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4811275.93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8356135.54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72669482.730000004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72669482.730000004</v>
      </c>
      <c r="D211" s="126">
        <f>IFERROR(C211/$C$211,"")</f>
        <v>1</v>
      </c>
      <c r="E211" s="43"/>
    </row>
    <row r="212" spans="1:5" x14ac:dyDescent="0.2">
      <c r="A212" s="45">
        <v>5611</v>
      </c>
      <c r="B212" s="43" t="s">
        <v>375</v>
      </c>
      <c r="C212" s="46">
        <v>72669482.730000004</v>
      </c>
      <c r="D212" s="126">
        <f>IFERROR(C212/$C$211,"")</f>
        <v>1</v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MUNICIPIO DE ACAMBARO,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31 DE DICIEMBRE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4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55993597.109999999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37595777.579999998</v>
      </c>
      <c r="D20" s="19">
        <v>37595777.579999998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96250</v>
      </c>
      <c r="D21" s="19">
        <v>96250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567437.13</v>
      </c>
      <c r="D24" s="19">
        <v>567437.13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25972177.16</v>
      </c>
      <c r="D27" s="19">
        <v>25972177.16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138323.25</v>
      </c>
      <c r="D28" s="19">
        <v>138323.25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524998.01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692897277.00999999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481127592.74000001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211769684.27000001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105659340.19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11295200.48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2324814.61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4972916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53423387.689999998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8258025.6299999999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25384995.780000001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1096282.23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53985.7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1042296.53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6819447.4100000001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6819447.4100000001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55266378.909999996</v>
      </c>
      <c r="D110" s="19">
        <v>55266378.909999996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10425197.9</v>
      </c>
      <c r="D112" s="19">
        <v>10425197.9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925622.48</v>
      </c>
      <c r="D113" s="19">
        <v>925622.48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1252392.1000000001</v>
      </c>
      <c r="D114" s="19">
        <v>1252392.1000000001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5576978.8799999999</v>
      </c>
      <c r="D117" s="19">
        <v>5576978.8799999999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37086187.549999997</v>
      </c>
      <c r="D119" s="19">
        <v>37086187.549999997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E37" sqref="E37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MUNICIPIO DE ACAMBARO,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4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19871384.77</v>
      </c>
    </row>
    <row r="10" spans="1:5" x14ac:dyDescent="0.2">
      <c r="A10" s="28">
        <v>3120</v>
      </c>
      <c r="B10" s="24" t="s">
        <v>378</v>
      </c>
      <c r="C10" s="29">
        <v>17016391.75</v>
      </c>
    </row>
    <row r="11" spans="1:5" x14ac:dyDescent="0.2">
      <c r="A11" s="28">
        <v>3130</v>
      </c>
      <c r="B11" s="24" t="s">
        <v>379</v>
      </c>
      <c r="C11" s="29">
        <v>288285036.31999999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21950867.73</v>
      </c>
    </row>
    <row r="16" spans="1:5" x14ac:dyDescent="0.2">
      <c r="A16" s="28">
        <v>3220</v>
      </c>
      <c r="B16" s="24" t="s">
        <v>383</v>
      </c>
      <c r="C16" s="29">
        <v>449886358.36000001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67" zoomScaleNormal="100" workbookViewId="3">
      <selection activeCell="D2" sqref="D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MUNICIPIO DE ACAMBARO,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4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461209.78</v>
      </c>
      <c r="D9" s="29">
        <v>24000</v>
      </c>
    </row>
    <row r="10" spans="1:5" x14ac:dyDescent="0.2">
      <c r="A10" s="28">
        <v>1112</v>
      </c>
      <c r="B10" s="24" t="s">
        <v>398</v>
      </c>
      <c r="C10" s="29">
        <v>42676135.909999996</v>
      </c>
      <c r="D10" s="29">
        <v>88614449.5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43137345.689999998</v>
      </c>
      <c r="D16" s="89">
        <f>SUM(D9:D15)</f>
        <v>88638449.5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692897277.00999999</v>
      </c>
      <c r="D21" s="89">
        <f>SUM(D22:D28)</f>
        <v>-16451292.720000001</v>
      </c>
    </row>
    <row r="22" spans="1:4" x14ac:dyDescent="0.2">
      <c r="A22" s="28">
        <v>1231</v>
      </c>
      <c r="B22" s="24" t="s">
        <v>110</v>
      </c>
      <c r="C22" s="29">
        <v>481127592.74000001</v>
      </c>
      <c r="D22" s="29">
        <v>-9144747.7200000007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211769684.27000001</v>
      </c>
      <c r="D25" s="29">
        <v>-7306545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105659340.19</v>
      </c>
      <c r="D29" s="89">
        <f>SUM(D30:D37)</f>
        <v>10222658.309999999</v>
      </c>
    </row>
    <row r="30" spans="1:4" x14ac:dyDescent="0.2">
      <c r="A30" s="28">
        <v>1241</v>
      </c>
      <c r="B30" s="24" t="s">
        <v>118</v>
      </c>
      <c r="C30" s="29">
        <v>11295200.48</v>
      </c>
      <c r="D30" s="29">
        <v>-724799.87</v>
      </c>
    </row>
    <row r="31" spans="1:4" x14ac:dyDescent="0.2">
      <c r="A31" s="28">
        <v>1242</v>
      </c>
      <c r="B31" s="24" t="s">
        <v>119</v>
      </c>
      <c r="C31" s="29">
        <v>2324814.61</v>
      </c>
      <c r="D31" s="29">
        <v>-25335.43</v>
      </c>
    </row>
    <row r="32" spans="1:4" x14ac:dyDescent="0.2">
      <c r="A32" s="28">
        <v>1243</v>
      </c>
      <c r="B32" s="24" t="s">
        <v>120</v>
      </c>
      <c r="C32" s="29">
        <v>4972916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53423387.689999998</v>
      </c>
      <c r="D33" s="29">
        <v>10937124.949999999</v>
      </c>
    </row>
    <row r="34" spans="1:6" x14ac:dyDescent="0.2">
      <c r="A34" s="28">
        <v>1245</v>
      </c>
      <c r="B34" s="24" t="s">
        <v>122</v>
      </c>
      <c r="C34" s="29">
        <v>8258025.6299999999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25384995.780000001</v>
      </c>
      <c r="D35" s="29">
        <v>35668.660000000003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1096282.23</v>
      </c>
      <c r="D38" s="89">
        <f>SUM(D39:D43)</f>
        <v>-85995.4</v>
      </c>
    </row>
    <row r="39" spans="1:6" x14ac:dyDescent="0.2">
      <c r="A39" s="28">
        <v>1251</v>
      </c>
      <c r="B39" s="24" t="s">
        <v>130</v>
      </c>
      <c r="C39" s="29">
        <v>53985.7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1042296.53</v>
      </c>
      <c r="D42" s="29">
        <v>-85995.4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799652899.43000007</v>
      </c>
      <c r="D44" s="89">
        <f>D21+D29+D38</f>
        <v>-6314629.8100000024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21950867.73</v>
      </c>
      <c r="D48" s="89">
        <v>93261642.859999999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72669482.730000004</v>
      </c>
      <c r="D49" s="89">
        <f>D50+D62+D63+D72+D75+D81+D90</f>
        <v>38983482.590000004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4811275.93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8356135.54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72669482.730000004</v>
      </c>
      <c r="D90" s="89">
        <v>38983482.590000004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2663646.54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2663646.54</v>
      </c>
      <c r="D102" s="29">
        <v>2494976.38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2663646.54</v>
      </c>
      <c r="D105" s="29">
        <v>2494976.38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91956703.920000002</v>
      </c>
      <c r="D136" s="89">
        <f>D48+D49-D101</f>
        <v>132245125.45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5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22" workbookViewId="3">
      <selection activeCell="C60" sqref="C60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MUNICIPIO DE ACAMBARO,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31 DE DICIEMBRE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488258002.06999999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488258002.06999999</v>
      </c>
    </row>
    <row r="23" spans="1:3" x14ac:dyDescent="0.2">
      <c r="B23" s="15" t="s">
        <v>589</v>
      </c>
    </row>
    <row r="24" spans="1:3" x14ac:dyDescent="0.2">
      <c r="B24" s="32" t="s">
        <v>590</v>
      </c>
    </row>
    <row r="52" spans="2:2" x14ac:dyDescent="0.2">
      <c r="B52" s="32" t="s">
        <v>591</v>
      </c>
    </row>
    <row r="53" spans="2:2" x14ac:dyDescent="0.2">
      <c r="B53" s="32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6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opLeftCell="A16" workbookViewId="3">
      <selection activeCell="F55" sqref="F55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MUNICIPIO DE ACAMBARO,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31 DE DICIEMBRE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552915511.24000001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172196535.62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292520</v>
      </c>
      <c r="E11" s="148"/>
    </row>
    <row r="12" spans="1:5" x14ac:dyDescent="0.2">
      <c r="A12" s="87">
        <v>2.4</v>
      </c>
      <c r="B12" s="69" t="s">
        <v>119</v>
      </c>
      <c r="C12" s="80">
        <v>29685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12961333.949999999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150068.5</v>
      </c>
      <c r="E16" s="148"/>
    </row>
    <row r="17" spans="1:5" x14ac:dyDescent="0.2">
      <c r="A17" s="87">
        <v>2.9</v>
      </c>
      <c r="B17" s="69" t="s">
        <v>125</v>
      </c>
      <c r="C17" s="80">
        <v>29970</v>
      </c>
      <c r="E17" s="148"/>
    </row>
    <row r="18" spans="1:5" x14ac:dyDescent="0.2">
      <c r="A18" s="87" t="s">
        <v>448</v>
      </c>
      <c r="B18" s="69" t="s">
        <v>449</v>
      </c>
      <c r="C18" s="80">
        <v>663758.84</v>
      </c>
      <c r="E18" s="148"/>
    </row>
    <row r="19" spans="1:5" x14ac:dyDescent="0.2">
      <c r="A19" s="87" t="s">
        <v>450</v>
      </c>
      <c r="B19" s="69" t="s">
        <v>129</v>
      </c>
      <c r="C19" s="80">
        <v>86299</v>
      </c>
      <c r="E19" s="148"/>
    </row>
    <row r="20" spans="1:5" x14ac:dyDescent="0.2">
      <c r="A20" s="87" t="s">
        <v>451</v>
      </c>
      <c r="B20" s="69" t="s">
        <v>452</v>
      </c>
      <c r="C20" s="80">
        <v>157965386.33000001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17514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85836894.200000003</v>
      </c>
    </row>
    <row r="32" spans="1:5" x14ac:dyDescent="0.2">
      <c r="A32" s="87" t="s">
        <v>472</v>
      </c>
      <c r="B32" s="69" t="s">
        <v>346</v>
      </c>
      <c r="C32" s="80">
        <v>13167411.470000001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72669482.730000004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466555869.81999999</v>
      </c>
    </row>
    <row r="42" spans="1:5" x14ac:dyDescent="0.2">
      <c r="B42" s="15" t="s">
        <v>589</v>
      </c>
    </row>
    <row r="43" spans="1:5" x14ac:dyDescent="0.2">
      <c r="B43" s="32" t="s">
        <v>590</v>
      </c>
    </row>
    <row r="61" spans="2:2" x14ac:dyDescent="0.2">
      <c r="B61" s="32" t="s">
        <v>591</v>
      </c>
    </row>
    <row r="62" spans="2:2" x14ac:dyDescent="0.2">
      <c r="B62" s="32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workbookViewId="3">
      <selection sqref="A1:F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MUNICIPIO DE ACAMBARO,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31 DE DICIEMBRE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4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555318172.27999997</v>
      </c>
    </row>
    <row r="42" spans="1:6" x14ac:dyDescent="0.2">
      <c r="A42" s="24">
        <v>8120</v>
      </c>
      <c r="B42" s="136" t="s">
        <v>515</v>
      </c>
      <c r="C42" s="149">
        <v>148369108.21000001</v>
      </c>
    </row>
    <row r="43" spans="1:6" x14ac:dyDescent="0.2">
      <c r="A43" s="24">
        <v>8130</v>
      </c>
      <c r="B43" s="136" t="s">
        <v>516</v>
      </c>
      <c r="C43" s="149">
        <v>80021676.689999998</v>
      </c>
    </row>
    <row r="44" spans="1:6" x14ac:dyDescent="0.2">
      <c r="A44" s="24">
        <v>8140</v>
      </c>
      <c r="B44" s="136" t="s">
        <v>517</v>
      </c>
      <c r="C44" s="149">
        <v>146.19999999999999</v>
      </c>
    </row>
    <row r="45" spans="1:6" ht="12" thickBot="1" x14ac:dyDescent="0.25">
      <c r="A45" s="24">
        <v>8150</v>
      </c>
      <c r="B45" s="137" t="s">
        <v>518</v>
      </c>
      <c r="C45" s="150">
        <v>486970594.56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555318172.27999997</v>
      </c>
    </row>
    <row r="51" spans="1:3" x14ac:dyDescent="0.2">
      <c r="A51" s="24">
        <v>8220</v>
      </c>
      <c r="B51" s="136" t="s">
        <v>520</v>
      </c>
      <c r="C51" s="138">
        <v>34095833.609999999</v>
      </c>
    </row>
    <row r="52" spans="1:3" x14ac:dyDescent="0.2">
      <c r="A52" s="24">
        <v>8230</v>
      </c>
      <c r="B52" s="136" t="s">
        <v>521</v>
      </c>
      <c r="C52" s="138">
        <v>-80021676.689999998</v>
      </c>
    </row>
    <row r="53" spans="1:3" x14ac:dyDescent="0.2">
      <c r="A53" s="24">
        <v>8240</v>
      </c>
      <c r="B53" s="136" t="s">
        <v>522</v>
      </c>
      <c r="C53" s="138">
        <v>48343125.82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15153792.210000001</v>
      </c>
    </row>
    <row r="56" spans="1:3" ht="12" thickBot="1" x14ac:dyDescent="0.25">
      <c r="A56" s="24">
        <v>8270</v>
      </c>
      <c r="B56" s="137" t="s">
        <v>525</v>
      </c>
      <c r="C56" s="139">
        <v>537747097.33000004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2025-01-29T20:55:40Z</cp:lastPrinted>
  <dcterms:created xsi:type="dcterms:W3CDTF">2012-12-11T20:36:24Z</dcterms:created>
  <dcterms:modified xsi:type="dcterms:W3CDTF">2025-01-29T20:58:49Z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